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teams/00635baylakescouncil/Document Library/Development/Popcorn/2024 Fall Popcorn/Webpage Documents/2024/Before/"/>
    </mc:Choice>
  </mc:AlternateContent>
  <xr:revisionPtr revIDLastSave="8" documentId="8_{C2C12728-5BC9-449B-B170-37D975095BE1}" xr6:coauthVersionLast="47" xr6:coauthVersionMax="47" xr10:uidLastSave="{AA7E7DCB-0618-4C36-B582-A5D0DE4E89DD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E30" i="1" l="1"/>
  <c r="F30" i="1" s="1"/>
  <c r="E26" i="1"/>
  <c r="F26" i="1" s="1"/>
  <c r="E20" i="1"/>
  <c r="F20" i="1" s="1"/>
  <c r="E16" i="1"/>
  <c r="F16" i="1" s="1"/>
  <c r="E27" i="1"/>
  <c r="F27" i="1" s="1"/>
  <c r="E18" i="1"/>
  <c r="E31" i="1"/>
  <c r="F31" i="1" s="1"/>
  <c r="E17" i="1"/>
  <c r="F17" i="1" s="1"/>
  <c r="E29" i="1"/>
  <c r="F29" i="1" s="1"/>
  <c r="E24" i="1"/>
  <c r="F24" i="1" s="1"/>
  <c r="E19" i="1"/>
  <c r="F19" i="1" s="1"/>
  <c r="E13" i="1"/>
  <c r="F13" i="1" s="1"/>
  <c r="E23" i="1"/>
  <c r="F23" i="1" s="1"/>
  <c r="E14" i="1"/>
  <c r="F14" i="1" s="1"/>
  <c r="E22" i="1"/>
  <c r="F22" i="1" s="1"/>
  <c r="E12" i="1"/>
  <c r="F12" i="1" s="1"/>
  <c r="F18" i="1"/>
  <c r="F9" i="1" l="1"/>
  <c r="E8" i="1"/>
</calcChain>
</file>

<file path=xl/sharedStrings.xml><?xml version="1.0" encoding="utf-8"?>
<sst xmlns="http://schemas.openxmlformats.org/spreadsheetml/2006/main" count="32" uniqueCount="32">
  <si>
    <t>UNIT TYPE:</t>
  </si>
  <si>
    <t>UNIT #:</t>
  </si>
  <si>
    <t xml:space="preserve">ENTER TOTAL AMOUNT YOU SOLD LAST YEAR: </t>
  </si>
  <si>
    <t>Classic Caramel Corn</t>
  </si>
  <si>
    <t>Popping Corn</t>
  </si>
  <si>
    <t>District:</t>
  </si>
  <si>
    <t>For questions on Show-N-Sale Amount, please contact:</t>
  </si>
  <si>
    <t>Quantity per Case</t>
  </si>
  <si>
    <t>Container Retail Price</t>
  </si>
  <si>
    <t>Projected % by Product</t>
  </si>
  <si>
    <t>Suggested Unit Order by Case</t>
  </si>
  <si>
    <t>Cost</t>
  </si>
  <si>
    <t>Classic Trio</t>
  </si>
  <si>
    <t>Jalapeno Cheese</t>
  </si>
  <si>
    <t>Cheddar Cheese</t>
  </si>
  <si>
    <t>Caramel Corn with Sea Salt</t>
  </si>
  <si>
    <t>CASES</t>
  </si>
  <si>
    <t>DOLLARS</t>
  </si>
  <si>
    <t xml:space="preserve"> * Only enter data in ORANGE cells</t>
  </si>
  <si>
    <t>Chocolate Covered Pretzels</t>
  </si>
  <si>
    <t>Cheese Lovers</t>
  </si>
  <si>
    <t>popcorn@blcscouting.org</t>
  </si>
  <si>
    <t>"Bear Paw" Maple Pecan</t>
  </si>
  <si>
    <t>Mud Puddles</t>
  </si>
  <si>
    <t>Peanut Butter Cup</t>
  </si>
  <si>
    <t>Chocolate Lovers</t>
  </si>
  <si>
    <t>Double Butter Microwave 28 Pack</t>
  </si>
  <si>
    <t>15 Pack MW Kettle Corn</t>
  </si>
  <si>
    <t>15 Pack MW Unbelievable Butter</t>
  </si>
  <si>
    <t>Trails Mix</t>
  </si>
  <si>
    <t>BAY-LAKES COUNCIL 2024 SHOW-N-SELL ORDERING TOOL</t>
  </si>
  <si>
    <t>TOTAL ALLOWED 2024 Show-n-Sell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</si>
</sst>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7" fillId="0" borderId="0" xfId="3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4" borderId="2" xfId="0" applyFont="1" applyFill="1" applyBorder="1"/>
    <xf numFmtId="165" fontId="8" fillId="0" borderId="13" xfId="1" applyNumberFormat="1" applyFont="1" applyBorder="1" applyAlignment="1">
      <alignment horizontal="center"/>
    </xf>
    <xf numFmtId="6" fontId="8" fillId="0" borderId="14" xfId="0" applyNumberFormat="1" applyFont="1" applyBorder="1" applyAlignment="1">
      <alignment horizontal="center"/>
    </xf>
    <xf numFmtId="165" fontId="8" fillId="0" borderId="15" xfId="1" applyNumberFormat="1" applyFont="1" applyBorder="1" applyAlignment="1">
      <alignment horizontal="center"/>
    </xf>
    <xf numFmtId="6" fontId="8" fillId="0" borderId="6" xfId="0" applyNumberFormat="1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6" fontId="8" fillId="0" borderId="17" xfId="0" applyNumberFormat="1" applyFont="1" applyBorder="1" applyAlignment="1">
      <alignment horizontal="center"/>
    </xf>
    <xf numFmtId="0" fontId="0" fillId="0" borderId="18" xfId="1" applyFont="1" applyBorder="1" applyAlignment="1">
      <alignment horizontal="right"/>
    </xf>
    <xf numFmtId="0" fontId="6" fillId="0" borderId="19" xfId="1" applyFont="1" applyBorder="1" applyAlignment="1">
      <alignment horizontal="right"/>
    </xf>
    <xf numFmtId="9" fontId="6" fillId="0" borderId="19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9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7" fillId="0" borderId="0" xfId="3" applyAlignment="1"/>
    <xf numFmtId="0" fontId="7" fillId="0" borderId="0" xfId="3" applyAlignment="1" applyProtection="1">
      <alignment vertical="center" wrapText="1"/>
    </xf>
    <xf numFmtId="0" fontId="0" fillId="0" borderId="9" xfId="0" applyBorder="1"/>
    <xf numFmtId="0" fontId="2" fillId="3" borderId="8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/>
    </xf>
    <xf numFmtId="6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6" fontId="8" fillId="0" borderId="25" xfId="0" applyNumberFormat="1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9" xfId="0" applyFont="1" applyFill="1" applyBorder="1"/>
    <xf numFmtId="0" fontId="9" fillId="3" borderId="20" xfId="0" applyFont="1" applyFill="1" applyBorder="1" applyAlignment="1">
      <alignment horizontal="center"/>
    </xf>
    <xf numFmtId="166" fontId="3" fillId="4" borderId="3" xfId="0" applyNumberFormat="1" applyFont="1" applyFill="1" applyBorder="1"/>
    <xf numFmtId="9" fontId="0" fillId="0" borderId="0" xfId="0" applyNumberFormat="1" applyAlignment="1">
      <alignment horizontal="left"/>
    </xf>
    <xf numFmtId="9" fontId="6" fillId="0" borderId="5" xfId="1" applyNumberFormat="1" applyFont="1" applyBorder="1" applyAlignment="1">
      <alignment horizontal="right"/>
    </xf>
    <xf numFmtId="165" fontId="0" fillId="0" borderId="0" xfId="0" applyNumberFormat="1"/>
    <xf numFmtId="0" fontId="7" fillId="0" borderId="0" xfId="3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corn@blcscouting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C23" sqref="C23"/>
    </sheetView>
  </sheetViews>
  <sheetFormatPr defaultRowHeight="15" x14ac:dyDescent="0.25"/>
  <cols>
    <col min="1" max="1" width="49.7109375" bestFit="1" customWidth="1"/>
    <col min="2" max="2" width="14.85546875" customWidth="1"/>
    <col min="3" max="3" width="12.140625" customWidth="1"/>
    <col min="4" max="4" width="11.5703125" customWidth="1"/>
    <col min="5" max="5" width="15.85546875" customWidth="1"/>
    <col min="6" max="6" width="10.5703125" bestFit="1" customWidth="1"/>
  </cols>
  <sheetData>
    <row r="1" spans="1:9" ht="19.5" thickBot="1" x14ac:dyDescent="0.35">
      <c r="A1" s="52" t="s">
        <v>30</v>
      </c>
      <c r="B1" s="53"/>
      <c r="C1" s="53"/>
      <c r="D1" s="53"/>
      <c r="E1" s="53"/>
      <c r="F1" s="54"/>
    </row>
    <row r="2" spans="1:9" ht="16.5" customHeight="1" thickBot="1" x14ac:dyDescent="0.3">
      <c r="F2" s="1"/>
      <c r="G2" s="1"/>
      <c r="H2" s="1"/>
      <c r="I2" s="1"/>
    </row>
    <row r="3" spans="1:9" ht="16.5" customHeight="1" thickBot="1" x14ac:dyDescent="0.35">
      <c r="A3" s="2" t="s">
        <v>5</v>
      </c>
      <c r="B3" s="57"/>
      <c r="C3" s="58"/>
      <c r="D3" s="34" t="s">
        <v>18</v>
      </c>
      <c r="F3" s="1"/>
      <c r="G3" s="1"/>
      <c r="H3" s="1"/>
      <c r="I3" s="1"/>
    </row>
    <row r="4" spans="1:9" ht="19.5" thickBot="1" x14ac:dyDescent="0.35">
      <c r="A4" s="2" t="s">
        <v>0</v>
      </c>
      <c r="B4" s="9"/>
    </row>
    <row r="5" spans="1:9" ht="19.5" customHeight="1" thickBot="1" x14ac:dyDescent="0.35">
      <c r="A5" s="2" t="s">
        <v>1</v>
      </c>
      <c r="B5" s="3"/>
      <c r="C5" s="55" t="s">
        <v>6</v>
      </c>
      <c r="D5" s="56"/>
      <c r="E5" s="56"/>
      <c r="F5" s="56"/>
      <c r="G5" s="1"/>
      <c r="H5" s="1"/>
      <c r="I5" s="1"/>
    </row>
    <row r="6" spans="1:9" ht="19.5" customHeight="1" thickBot="1" x14ac:dyDescent="0.35">
      <c r="A6" s="4" t="s">
        <v>2</v>
      </c>
      <c r="B6" s="5"/>
      <c r="D6" s="51" t="s">
        <v>21</v>
      </c>
      <c r="E6" s="51"/>
      <c r="F6" s="33"/>
      <c r="G6" s="10"/>
      <c r="H6" s="10"/>
      <c r="I6" s="10"/>
    </row>
    <row r="7" spans="1:9" ht="19.5" thickBot="1" x14ac:dyDescent="0.35">
      <c r="A7" s="6" t="s">
        <v>31</v>
      </c>
      <c r="B7" s="12">
        <f>B6*0.8</f>
        <v>0</v>
      </c>
      <c r="C7" s="48">
        <v>0.8</v>
      </c>
      <c r="D7" s="33"/>
      <c r="E7" s="10"/>
      <c r="F7" s="10"/>
      <c r="G7" s="10"/>
      <c r="H7" s="10"/>
      <c r="I7" s="10"/>
    </row>
    <row r="8" spans="1:9" ht="19.5" thickBot="1" x14ac:dyDescent="0.35">
      <c r="D8" s="13" t="s">
        <v>16</v>
      </c>
      <c r="E8" s="14">
        <f>SUM(E12:E31)</f>
        <v>0</v>
      </c>
      <c r="F8" s="15"/>
      <c r="G8" s="32"/>
      <c r="H8" s="32"/>
      <c r="I8" s="32"/>
    </row>
    <row r="9" spans="1:9" ht="19.5" thickBot="1" x14ac:dyDescent="0.35">
      <c r="A9" s="6"/>
      <c r="B9" s="6"/>
      <c r="D9" s="16" t="s">
        <v>17</v>
      </c>
      <c r="E9" s="17"/>
      <c r="F9" s="47">
        <f>SUM(F12:F31)</f>
        <v>0</v>
      </c>
      <c r="G9" s="11"/>
    </row>
    <row r="10" spans="1:9" x14ac:dyDescent="0.25">
      <c r="B10" s="50"/>
      <c r="F10" s="1"/>
      <c r="G10" s="1"/>
    </row>
    <row r="11" spans="1:9" ht="30.75" thickBot="1" x14ac:dyDescent="0.3">
      <c r="B11" s="31" t="s">
        <v>9</v>
      </c>
      <c r="C11" s="31" t="s">
        <v>8</v>
      </c>
      <c r="D11" s="31" t="s">
        <v>7</v>
      </c>
      <c r="E11" s="35" t="s">
        <v>10</v>
      </c>
      <c r="F11" s="31" t="s">
        <v>11</v>
      </c>
      <c r="G11" s="1"/>
      <c r="H11" s="1"/>
      <c r="I11" s="1"/>
    </row>
    <row r="12" spans="1:9" ht="23.25" x14ac:dyDescent="0.35">
      <c r="A12" s="24" t="s">
        <v>25</v>
      </c>
      <c r="B12" s="18">
        <v>0.01</v>
      </c>
      <c r="C12" s="19">
        <v>65</v>
      </c>
      <c r="D12" s="36">
        <v>1</v>
      </c>
      <c r="E12" s="43">
        <f>ROUNDDOWN(($B$7*B12/C12)/D12,0)</f>
        <v>0</v>
      </c>
      <c r="F12" s="38">
        <f>E12*C12</f>
        <v>0</v>
      </c>
    </row>
    <row r="13" spans="1:9" ht="23.25" x14ac:dyDescent="0.35">
      <c r="A13" s="25" t="s">
        <v>20</v>
      </c>
      <c r="B13" s="20">
        <v>1.2999999999999999E-2</v>
      </c>
      <c r="C13" s="21">
        <v>45</v>
      </c>
      <c r="D13" s="37">
        <v>1</v>
      </c>
      <c r="E13" s="44">
        <f>ROUNDDOWN(($B$7*B13/C13)/D13,0)</f>
        <v>0</v>
      </c>
      <c r="F13" s="39">
        <f>E13*C13</f>
        <v>0</v>
      </c>
    </row>
    <row r="14" spans="1:9" ht="23.25" x14ac:dyDescent="0.35">
      <c r="A14" s="25" t="s">
        <v>12</v>
      </c>
      <c r="B14" s="20">
        <v>0.03</v>
      </c>
      <c r="C14" s="21">
        <v>35</v>
      </c>
      <c r="D14" s="37">
        <v>1</v>
      </c>
      <c r="E14" s="44">
        <f>ROUNDDOWN(($B$7*B14/C14)/D14,0)</f>
        <v>0</v>
      </c>
      <c r="F14" s="39">
        <f>E14*C14</f>
        <v>0</v>
      </c>
    </row>
    <row r="15" spans="1:9" ht="23.25" x14ac:dyDescent="0.35">
      <c r="A15" s="25"/>
      <c r="B15" s="20"/>
      <c r="C15" s="21"/>
      <c r="D15" s="37"/>
      <c r="E15" s="45"/>
      <c r="F15" s="40"/>
    </row>
    <row r="16" spans="1:9" ht="23.25" x14ac:dyDescent="0.35">
      <c r="A16" s="25" t="s">
        <v>26</v>
      </c>
      <c r="B16" s="20">
        <v>1.7999999999999999E-2</v>
      </c>
      <c r="C16" s="21">
        <v>35</v>
      </c>
      <c r="D16" s="37">
        <v>1</v>
      </c>
      <c r="E16" s="44">
        <f t="shared" ref="E16:E20" si="0">ROUNDDOWN(($B$7*B16/C16)/D16,0)</f>
        <v>0</v>
      </c>
      <c r="F16" s="39">
        <f>E16*C16</f>
        <v>0</v>
      </c>
    </row>
    <row r="17" spans="1:6" ht="23.25" x14ac:dyDescent="0.35">
      <c r="A17" s="25" t="s">
        <v>19</v>
      </c>
      <c r="B17" s="20">
        <v>2.5000000000000001E-2</v>
      </c>
      <c r="C17" s="21">
        <v>30</v>
      </c>
      <c r="D17" s="37">
        <v>8</v>
      </c>
      <c r="E17" s="44">
        <f t="shared" si="0"/>
        <v>0</v>
      </c>
      <c r="F17" s="39">
        <f>E17*C17*D17</f>
        <v>0</v>
      </c>
    </row>
    <row r="18" spans="1:6" ht="23.25" x14ac:dyDescent="0.35">
      <c r="A18" s="26" t="s">
        <v>23</v>
      </c>
      <c r="B18" s="20">
        <v>0.06</v>
      </c>
      <c r="C18" s="21">
        <v>25</v>
      </c>
      <c r="D18" s="37">
        <v>8</v>
      </c>
      <c r="E18" s="44">
        <f t="shared" si="0"/>
        <v>0</v>
      </c>
      <c r="F18" s="39">
        <f>E18*C18*D18</f>
        <v>0</v>
      </c>
    </row>
    <row r="19" spans="1:6" ht="23.25" x14ac:dyDescent="0.35">
      <c r="A19" s="49" t="s">
        <v>24</v>
      </c>
      <c r="B19" s="20">
        <v>2.5000000000000001E-2</v>
      </c>
      <c r="C19" s="21">
        <v>25</v>
      </c>
      <c r="D19" s="37">
        <v>8</v>
      </c>
      <c r="E19" s="44">
        <f t="shared" si="0"/>
        <v>0</v>
      </c>
      <c r="F19" s="39">
        <f>E19*C19*D19</f>
        <v>0</v>
      </c>
    </row>
    <row r="20" spans="1:6" ht="23.25" x14ac:dyDescent="0.35">
      <c r="A20" s="26" t="s">
        <v>22</v>
      </c>
      <c r="B20" s="20">
        <v>4.7E-2</v>
      </c>
      <c r="C20" s="21">
        <v>25</v>
      </c>
      <c r="D20" s="37">
        <v>8</v>
      </c>
      <c r="E20" s="44">
        <f t="shared" si="0"/>
        <v>0</v>
      </c>
      <c r="F20" s="39">
        <f>E20*C20*D20</f>
        <v>0</v>
      </c>
    </row>
    <row r="21" spans="1:6" ht="23.25" x14ac:dyDescent="0.35">
      <c r="A21" s="27"/>
      <c r="B21" s="20"/>
      <c r="C21" s="21"/>
      <c r="D21" s="37"/>
      <c r="E21" s="45"/>
      <c r="F21" s="40"/>
    </row>
    <row r="22" spans="1:6" ht="23.25" x14ac:dyDescent="0.35">
      <c r="A22" s="25" t="s">
        <v>13</v>
      </c>
      <c r="B22" s="20">
        <v>3.5000000000000003E-2</v>
      </c>
      <c r="C22" s="21">
        <v>25</v>
      </c>
      <c r="D22" s="37">
        <v>8</v>
      </c>
      <c r="E22" s="44">
        <f t="shared" ref="E22:E24" si="1">ROUNDDOWN(($B$7*B22/C22)/D22,0)</f>
        <v>0</v>
      </c>
      <c r="F22" s="39">
        <f>E22*C22*D22</f>
        <v>0</v>
      </c>
    </row>
    <row r="23" spans="1:6" ht="23.25" x14ac:dyDescent="0.35">
      <c r="A23" s="25" t="s">
        <v>14</v>
      </c>
      <c r="B23" s="20">
        <v>6.5000000000000002E-2</v>
      </c>
      <c r="C23" s="21">
        <v>25</v>
      </c>
      <c r="D23" s="37">
        <v>8</v>
      </c>
      <c r="E23" s="44">
        <f t="shared" si="1"/>
        <v>0</v>
      </c>
      <c r="F23" s="39">
        <f>E23*C23*D23</f>
        <v>0</v>
      </c>
    </row>
    <row r="24" spans="1:6" ht="23.25" x14ac:dyDescent="0.35">
      <c r="A24" s="25" t="s">
        <v>29</v>
      </c>
      <c r="B24" s="20">
        <v>0.02</v>
      </c>
      <c r="C24" s="21">
        <v>25</v>
      </c>
      <c r="D24" s="37">
        <v>8</v>
      </c>
      <c r="E24" s="44">
        <f t="shared" si="1"/>
        <v>0</v>
      </c>
      <c r="F24" s="39">
        <f>E24*C24*D24</f>
        <v>0</v>
      </c>
    </row>
    <row r="25" spans="1:6" ht="23.25" x14ac:dyDescent="0.35">
      <c r="A25" s="27"/>
      <c r="B25" s="20"/>
      <c r="C25" s="21"/>
      <c r="D25" s="37"/>
      <c r="E25" s="45"/>
      <c r="F25" s="40"/>
    </row>
    <row r="26" spans="1:6" ht="23.25" x14ac:dyDescent="0.35">
      <c r="A26" s="25" t="s">
        <v>27</v>
      </c>
      <c r="B26" s="20">
        <v>4.9000000000000002E-2</v>
      </c>
      <c r="C26" s="21">
        <v>25</v>
      </c>
      <c r="D26" s="37">
        <v>8</v>
      </c>
      <c r="E26" s="44">
        <f t="shared" ref="E26:E27" si="2">ROUNDDOWN(($B$7*B26/C26)/D26,0)</f>
        <v>0</v>
      </c>
      <c r="F26" s="39">
        <f>E26*C26*D26</f>
        <v>0</v>
      </c>
    </row>
    <row r="27" spans="1:6" ht="23.25" x14ac:dyDescent="0.35">
      <c r="A27" s="25" t="s">
        <v>28</v>
      </c>
      <c r="B27" s="20">
        <v>7.4999999999999997E-2</v>
      </c>
      <c r="C27" s="21">
        <v>25</v>
      </c>
      <c r="D27" s="37">
        <v>8</v>
      </c>
      <c r="E27" s="44">
        <f t="shared" si="2"/>
        <v>0</v>
      </c>
      <c r="F27" s="39">
        <f>E27*C27*D27</f>
        <v>0</v>
      </c>
    </row>
    <row r="28" spans="1:6" ht="23.25" x14ac:dyDescent="0.35">
      <c r="A28" s="28"/>
      <c r="B28" s="20"/>
      <c r="C28" s="21"/>
      <c r="D28" s="37"/>
      <c r="E28" s="45"/>
      <c r="F28" s="40"/>
    </row>
    <row r="29" spans="1:6" ht="23.25" x14ac:dyDescent="0.35">
      <c r="A29" s="29" t="s">
        <v>15</v>
      </c>
      <c r="B29" s="20">
        <v>0.128</v>
      </c>
      <c r="C29" s="21">
        <v>25</v>
      </c>
      <c r="D29" s="37">
        <v>8</v>
      </c>
      <c r="E29" s="44">
        <f t="shared" ref="E29:E31" si="3">ROUNDDOWN(($B$7*B29/C29)/D29,0)</f>
        <v>0</v>
      </c>
      <c r="F29" s="39">
        <f>E29*C29*D29</f>
        <v>0</v>
      </c>
    </row>
    <row r="30" spans="1:6" ht="23.25" x14ac:dyDescent="0.35">
      <c r="A30" s="25" t="s">
        <v>3</v>
      </c>
      <c r="B30" s="20">
        <v>0.24</v>
      </c>
      <c r="C30" s="21">
        <v>12</v>
      </c>
      <c r="D30" s="37">
        <v>8</v>
      </c>
      <c r="E30" s="44">
        <f t="shared" si="3"/>
        <v>0</v>
      </c>
      <c r="F30" s="39">
        <f>E30*C30*D30</f>
        <v>0</v>
      </c>
    </row>
    <row r="31" spans="1:6" ht="24" thickBot="1" x14ac:dyDescent="0.4">
      <c r="A31" s="30" t="s">
        <v>4</v>
      </c>
      <c r="B31" s="22">
        <v>0.12</v>
      </c>
      <c r="C31" s="23">
        <v>12</v>
      </c>
      <c r="D31" s="41">
        <v>8</v>
      </c>
      <c r="E31" s="46">
        <f t="shared" si="3"/>
        <v>0</v>
      </c>
      <c r="F31" s="42">
        <f>E31*D31*C31</f>
        <v>0</v>
      </c>
    </row>
    <row r="32" spans="1:6" x14ac:dyDescent="0.25">
      <c r="B32" s="7"/>
    </row>
    <row r="33" spans="2:2" x14ac:dyDescent="0.25">
      <c r="B33" s="8"/>
    </row>
  </sheetData>
  <mergeCells count="4">
    <mergeCell ref="D6:E6"/>
    <mergeCell ref="A1:F1"/>
    <mergeCell ref="C5:F5"/>
    <mergeCell ref="B3:C3"/>
  </mergeCells>
  <hyperlinks>
    <hyperlink ref="D6" r:id="rId1" xr:uid="{00000000-0004-0000-0000-000000000000}"/>
  </hyperlinks>
  <pageMargins left="0.7" right="0.7" top="0.75" bottom="0.75" header="0.3" footer="0.3"/>
  <pageSetup orientation="portrait" r:id="rId2"/>
  <headerFoot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25" ma:contentTypeDescription="Create a new document." ma:contentTypeScope="" ma:versionID="a1065413d711f2503fa7e985acd040c1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92792ddf26c4cad0343ab3f08a2a731f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KeywordTaxHTField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7" nillable="true" ma:taxonomy="true" ma:internalName="TaxKeywordTaxHTField" ma:taxonomyFieldName="TaxKeyword" ma:displayName="Enterprise Keywords" ma:fieldId="{23f27201-bee3-471e-b2e7-b64fd8b7ca38}" ma:taxonomyMulti="true" ma:sspId="879308d4-bde5-4dca-adcb-0162404f86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cddddf1c-f169-4d11-862d-17b46a7a42f0}" ma:internalName="TaxCatchAll" ma:showField="CatchAllData" ma:web="964bbca6-3ea7-4b70-b580-86c52610c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NTYPSS73JTJK-1694961056-170704</_dlc_DocId>
    <_dlc_DocIdUrl xmlns="964bbca6-3ea7-4b70-b580-86c52610cfae">
      <Url>https://boyscouts.sharepoint.com/teams/00635baylakescouncil/_layouts/15/DocIdRedir.aspx?ID=NTYPSS73JTJK-1694961056-170704</Url>
      <Description>NTYPSS73JTJK-1694961056-170704</Description>
    </_dlc_DocIdUrl>
    <_ip_UnifiedCompliancePolicyUIAction xmlns="http://schemas.microsoft.com/sharepoint/v3" xsi:nil="true"/>
    <_ip_UnifiedCompliancePolicyProperties xmlns="http://schemas.microsoft.com/sharepoint/v3" xsi:nil="true"/>
    <TaxKeywordTaxHTField xmlns="964bbca6-3ea7-4b70-b580-86c52610cfae">
      <Terms xmlns="http://schemas.microsoft.com/office/infopath/2007/PartnerControls"/>
    </TaxKeywordTaxHTField>
    <lcf76f155ced4ddcb4097134ff3c332f xmlns="e054b19d-08a5-418f-be47-3796e3c82a64">
      <Terms xmlns="http://schemas.microsoft.com/office/infopath/2007/PartnerControls"/>
    </lcf76f155ced4ddcb4097134ff3c332f>
    <TaxCatchAll xmlns="964bbca6-3ea7-4b70-b580-86c52610cfa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A5F1AD-E994-4DE5-B34C-92DD16FEFD5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78220D1-F531-4A2F-8461-C5F381295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B5415B-7846-48C0-A209-9B18038E4989}">
  <ds:schemaRefs>
    <ds:schemaRef ds:uri="http://purl.org/dc/elements/1.1/"/>
    <ds:schemaRef ds:uri="http://purl.org/dc/terms/"/>
    <ds:schemaRef ds:uri="964bbca6-3ea7-4b70-b580-86c52610cfae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054b19d-08a5-418f-be47-3796e3c82a6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A3A4AB-E289-42E7-A81E-8ABD3166ED0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9008a0-7846-4989-a4c5-77cfad3f7e4e}" enabled="0" method="" siteId="{fd9008a0-7846-4989-a4c5-77cfad3f7e4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Kallee Kissling</cp:lastModifiedBy>
  <dcterms:created xsi:type="dcterms:W3CDTF">2015-06-26T22:47:51Z</dcterms:created>
  <dcterms:modified xsi:type="dcterms:W3CDTF">2024-06-17T19:26:59Z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QPDocumentId">
    <vt:lpwstr>e8204c9c-9cf4-4f31-9475-ebe1901b78a2</vt:lpwstr>
  </property>
  <property fmtid="{D5CDD505-2E9C-101B-9397-08002B2CF9AE}" pid="3" name="_SIProp12DataClass+d0f83994-0ff6-437e-8641-14a692c6c102">
    <vt:lpwstr>v=1.2&gt;I=d0f83994-0ff6-437e-8641-14a692c6c102&amp;N=Public&amp;V=1.3&amp;U=S-1-5-21-73153925-784800294-903097961-17261&amp;D=Rose%2c+Brian&amp;A=Associated&amp;H=False</vt:lpwstr>
  </property>
  <property fmtid="{D5CDD505-2E9C-101B-9397-08002B2CF9AE}" pid="4" name="Classification">
    <vt:lpwstr>Public</vt:lpwstr>
  </property>
  <property fmtid="{D5CDD505-2E9C-101B-9397-08002B2CF9AE}" pid="5" name="ContentTypeId">
    <vt:lpwstr>0x010100B2A04CD7D8331946B6CF6DCEF1CFC8F3</vt:lpwstr>
  </property>
  <property fmtid="{D5CDD505-2E9C-101B-9397-08002B2CF9AE}" pid="6" name="_dlc_DocIdItemGuid">
    <vt:lpwstr>69f1fa11-537c-4b72-91fc-bac084e8f230</vt:lpwstr>
  </property>
  <property fmtid="{D5CDD505-2E9C-101B-9397-08002B2CF9AE}" pid="7" name="TaxKeyword">
    <vt:lpwstr/>
  </property>
  <property fmtid="{D5CDD505-2E9C-101B-9397-08002B2CF9AE}" pid="8" name="MediaServiceImageTags">
    <vt:lpwstr/>
  </property>
</Properties>
</file>